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3955" windowHeight="9780"/>
  </bookViews>
  <sheets>
    <sheet name="2018" sheetId="4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15" i="4"/>
  <c r="E9"/>
  <c r="E20"/>
  <c r="A32"/>
  <c r="A33" s="1"/>
  <c r="A34" s="1"/>
  <c r="A35" s="1"/>
  <c r="A36" s="1"/>
  <c r="A37" s="1"/>
  <c r="A38" s="1"/>
  <c r="A39" s="1"/>
  <c r="A40" s="1"/>
  <c r="A41" s="1"/>
  <c r="A42" s="1"/>
  <c r="A43" s="1"/>
  <c r="A44" s="1"/>
  <c r="A29"/>
  <c r="A30" s="1"/>
  <c r="A31" s="1"/>
  <c r="A28"/>
  <c r="E22"/>
  <c r="E21"/>
  <c r="E45"/>
  <c r="E8" s="1"/>
</calcChain>
</file>

<file path=xl/sharedStrings.xml><?xml version="1.0" encoding="utf-8"?>
<sst xmlns="http://schemas.openxmlformats.org/spreadsheetml/2006/main" count="77" uniqueCount="61">
  <si>
    <t xml:space="preserve">Отчет </t>
  </si>
  <si>
    <t xml:space="preserve">По текущему ремонту </t>
  </si>
  <si>
    <t>По содержанию жилья</t>
  </si>
  <si>
    <t xml:space="preserve">По коммунальным услугам </t>
  </si>
  <si>
    <t>Выполнены услуги:</t>
  </si>
  <si>
    <t>По текущему ремонту на сумму</t>
  </si>
  <si>
    <t>По содержанию жилья на сумму</t>
  </si>
  <si>
    <t>По коммунальным услугам на сумму</t>
  </si>
  <si>
    <t>Собрано денежных средств за оказанные услуги</t>
  </si>
  <si>
    <t>Выполненные работы по текущему ремонту:</t>
  </si>
  <si>
    <t>№ п/п</t>
  </si>
  <si>
    <t>Дата</t>
  </si>
  <si>
    <t>Наименование работ</t>
  </si>
  <si>
    <t>Место работ</t>
  </si>
  <si>
    <t>Факт.затраты (руб.)</t>
  </si>
  <si>
    <t>декабрь</t>
  </si>
  <si>
    <t>ИТОГО</t>
  </si>
  <si>
    <t>Генеральный директор _________________________/А.А.Жданов/</t>
  </si>
  <si>
    <t>подвал</t>
  </si>
  <si>
    <t>июнь</t>
  </si>
  <si>
    <t>сентябрь</t>
  </si>
  <si>
    <t>ноябрь</t>
  </si>
  <si>
    <t>замена оптико-акустического светильника</t>
  </si>
  <si>
    <t>Остаток денежных средств на 01.01.2019</t>
  </si>
  <si>
    <t>под.1 эт.5</t>
  </si>
  <si>
    <t>июль</t>
  </si>
  <si>
    <t>август</t>
  </si>
  <si>
    <t>о доходах и расходах многоквартирного дома № 49 по улице М.Рыбалко</t>
  </si>
  <si>
    <t>В период с 01.06.2018 по 31.12.2018</t>
  </si>
  <si>
    <t>замена вентиля хвс</t>
  </si>
  <si>
    <t>кв 24</t>
  </si>
  <si>
    <t>ремонт канализации 0,6м</t>
  </si>
  <si>
    <t>кв 45</t>
  </si>
  <si>
    <t>замена вентилей ХГВС</t>
  </si>
  <si>
    <t>кв 18</t>
  </si>
  <si>
    <t>замена КНС ч/з перекрытие-2,5м</t>
  </si>
  <si>
    <t>техэтаж-кровля</t>
  </si>
  <si>
    <t>замена участка стояка ГВС-1,3м</t>
  </si>
  <si>
    <t>кв 105</t>
  </si>
  <si>
    <t>восстановление эл магистрали</t>
  </si>
  <si>
    <t>п1эт.5,6,7(правое)</t>
  </si>
  <si>
    <t>замена вентиля ГВС</t>
  </si>
  <si>
    <t>кв 95</t>
  </si>
  <si>
    <t>ТР на приборе УУТЭ ГВС Акт 606 от21.08</t>
  </si>
  <si>
    <t>замена навесного замка</t>
  </si>
  <si>
    <t>предмашин отделение</t>
  </si>
  <si>
    <t>ППР освещения МОП</t>
  </si>
  <si>
    <t xml:space="preserve">под.1  </t>
  </si>
  <si>
    <t>технич.диагностика ВДГО(газ оборудования)</t>
  </si>
  <si>
    <t>газоснабжение дома</t>
  </si>
  <si>
    <t>установка пружин на межэтажные двери-12</t>
  </si>
  <si>
    <t>этажи 12</t>
  </si>
  <si>
    <t>замена вентиля ГВС -1шт</t>
  </si>
  <si>
    <t>кв 102</t>
  </si>
  <si>
    <t>замена стояка ГВС-2,7м,ремонт стояка ХВС</t>
  </si>
  <si>
    <t>кв 28 и кв 6</t>
  </si>
  <si>
    <t>заделка стен после замены ст КНС и ХВС</t>
  </si>
  <si>
    <t>25 квартир</t>
  </si>
  <si>
    <t>замена стояков канализации и холодной воды</t>
  </si>
  <si>
    <t>По текущему ремонту, в том числе нежилой фонд на сумму</t>
  </si>
  <si>
    <t>По содержанию жилья, в том числе нежилой фонд на сумму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</si>
</sst>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17" fontId="0" fillId="0" borderId="1" xfId="0" applyNumberFormat="1" applyBorder="1"/>
    <xf numFmtId="0" fontId="0" fillId="0" borderId="2" xfId="0" applyBorder="1"/>
    <xf numFmtId="0" fontId="0" fillId="0" borderId="3" xfId="0" applyBorder="1"/>
    <xf numFmtId="17" fontId="0" fillId="0" borderId="2" xfId="0" applyNumberFormat="1" applyBorder="1"/>
    <xf numFmtId="0" fontId="2" fillId="0" borderId="2" xfId="0" applyFont="1" applyBorder="1"/>
    <xf numFmtId="4" fontId="0" fillId="0" borderId="2" xfId="0" applyNumberFormat="1" applyFill="1" applyBorder="1"/>
    <xf numFmtId="4" fontId="0" fillId="0" borderId="1" xfId="0" applyNumberFormat="1" applyFill="1" applyBorder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9"/>
  <sheetViews>
    <sheetView tabSelected="1" workbookViewId="0">
      <selection activeCell="D19" sqref="D18:D19"/>
    </sheetView>
  </sheetViews>
  <sheetFormatPr defaultRowHeight="15"/>
  <cols>
    <col min="1" max="1" width="7.140625" customWidth="1"/>
    <col min="2" max="2" width="9.7109375" customWidth="1"/>
    <col min="3" max="3" width="33.7109375" customWidth="1"/>
    <col min="4" max="4" width="21.5703125" customWidth="1"/>
    <col min="5" max="5" width="18.85546875" style="1" customWidth="1"/>
  </cols>
  <sheetData>
    <row r="1" spans="1:5">
      <c r="A1" s="11" t="s">
        <v>0</v>
      </c>
      <c r="B1" s="11"/>
      <c r="C1" s="11"/>
      <c r="D1" s="11"/>
      <c r="E1" s="11"/>
    </row>
    <row r="2" spans="1:5">
      <c r="A2" s="11" t="s">
        <v>27</v>
      </c>
      <c r="B2" s="11"/>
      <c r="C2" s="11"/>
      <c r="D2" s="11"/>
      <c r="E2" s="11"/>
    </row>
    <row r="4" spans="1:5">
      <c r="A4" t="s">
        <v>28</v>
      </c>
    </row>
    <row r="6" spans="1:5">
      <c r="A6" t="s">
        <v>4</v>
      </c>
    </row>
    <row r="8" spans="1:5">
      <c r="A8" t="s">
        <v>5</v>
      </c>
      <c r="E8" s="1">
        <f>E45</f>
        <v>393667.23</v>
      </c>
    </row>
    <row r="9" spans="1:5">
      <c r="A9" t="s">
        <v>6</v>
      </c>
      <c r="E9" s="1">
        <f>576064.03+13784.85</f>
        <v>589848.88</v>
      </c>
    </row>
    <row r="10" spans="1:5">
      <c r="A10" t="s">
        <v>7</v>
      </c>
      <c r="E10" s="1">
        <v>282045.21000000002</v>
      </c>
    </row>
    <row r="12" spans="1:5">
      <c r="A12" t="s">
        <v>8</v>
      </c>
    </row>
    <row r="14" spans="1:5">
      <c r="A14" t="s">
        <v>59</v>
      </c>
      <c r="E14" s="1">
        <v>192369.15</v>
      </c>
    </row>
    <row r="15" spans="1:5">
      <c r="A15" t="s">
        <v>60</v>
      </c>
      <c r="E15" s="1">
        <f>489063.7+8822.3</f>
        <v>497886</v>
      </c>
    </row>
    <row r="16" spans="1:5">
      <c r="A16" t="s">
        <v>7</v>
      </c>
      <c r="E16" s="1">
        <v>240501.9</v>
      </c>
    </row>
    <row r="18" spans="1:5">
      <c r="A18" t="s">
        <v>23</v>
      </c>
    </row>
    <row r="20" spans="1:5">
      <c r="A20" t="s">
        <v>1</v>
      </c>
      <c r="E20" s="1">
        <f>E14-E8</f>
        <v>-201298.08</v>
      </c>
    </row>
    <row r="21" spans="1:5">
      <c r="A21" t="s">
        <v>2</v>
      </c>
      <c r="E21" s="1">
        <f>E15-E9</f>
        <v>-91962.880000000005</v>
      </c>
    </row>
    <row r="22" spans="1:5">
      <c r="A22" t="s">
        <v>3</v>
      </c>
      <c r="E22" s="1">
        <f>E16-E10</f>
        <v>-41543.310000000027</v>
      </c>
    </row>
    <row r="24" spans="1:5">
      <c r="A24" t="s">
        <v>9</v>
      </c>
    </row>
    <row r="26" spans="1:5">
      <c r="A26" s="2" t="s">
        <v>10</v>
      </c>
      <c r="B26" s="2" t="s">
        <v>11</v>
      </c>
      <c r="C26" s="2" t="s">
        <v>12</v>
      </c>
      <c r="D26" s="2" t="s">
        <v>13</v>
      </c>
      <c r="E26" s="3" t="s">
        <v>14</v>
      </c>
    </row>
    <row r="27" spans="1:5" ht="15" customHeight="1">
      <c r="A27" s="2">
        <v>1</v>
      </c>
      <c r="B27" s="7" t="s">
        <v>19</v>
      </c>
      <c r="C27" s="8" t="s">
        <v>29</v>
      </c>
      <c r="D27" s="5" t="s">
        <v>30</v>
      </c>
      <c r="E27" s="9">
        <v>510.62</v>
      </c>
    </row>
    <row r="28" spans="1:5" ht="15" customHeight="1">
      <c r="A28" s="6">
        <f>A27+1</f>
        <v>2</v>
      </c>
      <c r="B28" s="7" t="s">
        <v>19</v>
      </c>
      <c r="C28" s="5" t="s">
        <v>31</v>
      </c>
      <c r="D28" s="5" t="s">
        <v>32</v>
      </c>
      <c r="E28" s="9">
        <v>1540.79</v>
      </c>
    </row>
    <row r="29" spans="1:5" ht="15" customHeight="1">
      <c r="A29" s="6">
        <f t="shared" ref="A29:A44" si="0">A28+1</f>
        <v>3</v>
      </c>
      <c r="B29" s="7" t="s">
        <v>25</v>
      </c>
      <c r="C29" s="2" t="s">
        <v>33</v>
      </c>
      <c r="D29" s="5" t="s">
        <v>34</v>
      </c>
      <c r="E29" s="10">
        <v>1284.93</v>
      </c>
    </row>
    <row r="30" spans="1:5" ht="15" customHeight="1">
      <c r="A30" s="6">
        <f t="shared" si="0"/>
        <v>4</v>
      </c>
      <c r="B30" s="4" t="s">
        <v>25</v>
      </c>
      <c r="C30" s="2" t="s">
        <v>35</v>
      </c>
      <c r="D30" s="2" t="s">
        <v>36</v>
      </c>
      <c r="E30" s="10">
        <v>2970.55</v>
      </c>
    </row>
    <row r="31" spans="1:5" ht="15" customHeight="1">
      <c r="A31" s="6">
        <f t="shared" si="0"/>
        <v>5</v>
      </c>
      <c r="B31" s="4" t="s">
        <v>25</v>
      </c>
      <c r="C31" s="2" t="s">
        <v>37</v>
      </c>
      <c r="D31" s="2" t="s">
        <v>38</v>
      </c>
      <c r="E31" s="10">
        <v>1777.61</v>
      </c>
    </row>
    <row r="32" spans="1:5" ht="15" customHeight="1">
      <c r="A32" s="6">
        <f t="shared" si="0"/>
        <v>6</v>
      </c>
      <c r="B32" s="4" t="s">
        <v>25</v>
      </c>
      <c r="C32" s="2" t="s">
        <v>22</v>
      </c>
      <c r="D32" s="2" t="s">
        <v>24</v>
      </c>
      <c r="E32" s="10">
        <v>967.16</v>
      </c>
    </row>
    <row r="33" spans="1:5" ht="15" customHeight="1">
      <c r="A33" s="6">
        <f t="shared" si="0"/>
        <v>7</v>
      </c>
      <c r="B33" s="4" t="s">
        <v>25</v>
      </c>
      <c r="C33" s="2" t="s">
        <v>39</v>
      </c>
      <c r="D33" s="2" t="s">
        <v>40</v>
      </c>
      <c r="E33" s="3">
        <v>30145.8</v>
      </c>
    </row>
    <row r="34" spans="1:5" ht="15" customHeight="1">
      <c r="A34" s="6">
        <f t="shared" si="0"/>
        <v>8</v>
      </c>
      <c r="B34" s="4" t="s">
        <v>26</v>
      </c>
      <c r="C34" s="2" t="s">
        <v>41</v>
      </c>
      <c r="D34" s="2" t="s">
        <v>42</v>
      </c>
      <c r="E34" s="3">
        <v>556.05999999999995</v>
      </c>
    </row>
    <row r="35" spans="1:5" ht="15" customHeight="1">
      <c r="A35" s="6">
        <f t="shared" si="0"/>
        <v>9</v>
      </c>
      <c r="B35" s="4" t="s">
        <v>26</v>
      </c>
      <c r="C35" s="2" t="s">
        <v>22</v>
      </c>
      <c r="D35" s="2" t="s">
        <v>24</v>
      </c>
      <c r="E35" s="3">
        <v>1025.1400000000001</v>
      </c>
    </row>
    <row r="36" spans="1:5" ht="15" customHeight="1">
      <c r="A36" s="6">
        <f t="shared" si="0"/>
        <v>10</v>
      </c>
      <c r="B36" s="4" t="s">
        <v>26</v>
      </c>
      <c r="C36" s="2" t="s">
        <v>43</v>
      </c>
      <c r="D36" s="2" t="s">
        <v>18</v>
      </c>
      <c r="E36" s="3">
        <v>3970</v>
      </c>
    </row>
    <row r="37" spans="1:5" ht="15" customHeight="1">
      <c r="A37" s="6">
        <f t="shared" si="0"/>
        <v>11</v>
      </c>
      <c r="B37" s="4" t="s">
        <v>20</v>
      </c>
      <c r="C37" s="2" t="s">
        <v>44</v>
      </c>
      <c r="D37" s="2" t="s">
        <v>45</v>
      </c>
      <c r="E37" s="3">
        <v>618.87</v>
      </c>
    </row>
    <row r="38" spans="1:5" ht="15" customHeight="1">
      <c r="A38" s="6">
        <f t="shared" si="0"/>
        <v>12</v>
      </c>
      <c r="B38" s="4" t="s">
        <v>21</v>
      </c>
      <c r="C38" s="2" t="s">
        <v>46</v>
      </c>
      <c r="D38" s="2" t="s">
        <v>47</v>
      </c>
      <c r="E38" s="3">
        <v>1493.14</v>
      </c>
    </row>
    <row r="39" spans="1:5" ht="15" customHeight="1">
      <c r="A39" s="6">
        <f t="shared" si="0"/>
        <v>13</v>
      </c>
      <c r="B39" s="4" t="s">
        <v>21</v>
      </c>
      <c r="C39" s="2" t="s">
        <v>48</v>
      </c>
      <c r="D39" s="2" t="s">
        <v>49</v>
      </c>
      <c r="E39" s="3">
        <v>49500</v>
      </c>
    </row>
    <row r="40" spans="1:5" ht="15" customHeight="1">
      <c r="A40" s="6">
        <f t="shared" si="0"/>
        <v>14</v>
      </c>
      <c r="B40" s="4" t="s">
        <v>15</v>
      </c>
      <c r="C40" s="2" t="s">
        <v>50</v>
      </c>
      <c r="D40" s="2" t="s">
        <v>51</v>
      </c>
      <c r="E40" s="3">
        <v>3855.19</v>
      </c>
    </row>
    <row r="41" spans="1:5" ht="15" customHeight="1">
      <c r="A41" s="6">
        <f t="shared" si="0"/>
        <v>15</v>
      </c>
      <c r="B41" s="4" t="s">
        <v>15</v>
      </c>
      <c r="C41" s="2" t="s">
        <v>52</v>
      </c>
      <c r="D41" s="2" t="s">
        <v>53</v>
      </c>
      <c r="E41" s="3">
        <v>531.20000000000005</v>
      </c>
    </row>
    <row r="42" spans="1:5" ht="15" customHeight="1">
      <c r="A42" s="6">
        <f t="shared" si="0"/>
        <v>16</v>
      </c>
      <c r="B42" s="4" t="s">
        <v>15</v>
      </c>
      <c r="C42" s="2" t="s">
        <v>54</v>
      </c>
      <c r="D42" s="2" t="s">
        <v>55</v>
      </c>
      <c r="E42" s="3">
        <v>5372.1</v>
      </c>
    </row>
    <row r="43" spans="1:5" ht="15" customHeight="1">
      <c r="A43" s="6">
        <f t="shared" si="0"/>
        <v>17</v>
      </c>
      <c r="B43" s="4" t="s">
        <v>15</v>
      </c>
      <c r="C43" s="2" t="s">
        <v>56</v>
      </c>
      <c r="D43" s="2" t="s">
        <v>57</v>
      </c>
      <c r="E43" s="3">
        <v>59603.44</v>
      </c>
    </row>
    <row r="44" spans="1:5" ht="15" customHeight="1">
      <c r="A44" s="6">
        <f t="shared" si="0"/>
        <v>18</v>
      </c>
      <c r="B44" s="4" t="s">
        <v>15</v>
      </c>
      <c r="C44" s="2" t="s">
        <v>58</v>
      </c>
      <c r="D44" s="2" t="s">
        <v>57</v>
      </c>
      <c r="E44" s="3">
        <v>227944.63</v>
      </c>
    </row>
    <row r="45" spans="1:5">
      <c r="A45" s="2" t="s">
        <v>16</v>
      </c>
      <c r="B45" s="2"/>
      <c r="C45" s="2"/>
      <c r="D45" s="2"/>
      <c r="E45" s="3">
        <f>SUM(E27:E44)</f>
        <v>393667.23</v>
      </c>
    </row>
    <row r="49" spans="1:1">
      <c r="A49" t="s">
        <v>17</v>
      </c>
    </row>
  </sheetData>
  <mergeCells count="2">
    <mergeCell ref="A1:E1"/>
    <mergeCell ref="A2:E2"/>
  </mergeCells>
  <pageMargins left="0.70866141732283472" right="0.31496062992125984" top="0.35433070866141736" bottom="0.35433070866141736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2018</vt:lpstr>
      <vt:lpstr>Лист2</vt:lpstr>
      <vt:lpstr>Лист3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Ольга</cp:lastModifiedBy>
  <cp:lastPrinted>2019-03-26T04:38:48Z</cp:lastPrinted>
  <dcterms:created xsi:type="dcterms:W3CDTF">2019-03-04T04:25:35Z</dcterms:created>
  <dcterms:modified xsi:type="dcterms:W3CDTF">2019-03-26T04:39:01Z</dcterms:modified>
</cp:coreProperties>
</file>